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mucker\Downloads\"/>
    </mc:Choice>
  </mc:AlternateContent>
  <xr:revisionPtr revIDLastSave="0" documentId="13_ncr:1_{DB8DBF88-B007-4C29-99B3-417734872974}" xr6:coauthVersionLast="47" xr6:coauthVersionMax="47" xr10:uidLastSave="{00000000-0000-0000-0000-000000000000}"/>
  <bookViews>
    <workbookView xWindow="20370" yWindow="585" windowWidth="20730" windowHeight="11160" xr2:uid="{00000000-000D-0000-FFFF-FFFF00000000}"/>
  </bookViews>
  <sheets>
    <sheet name="Sheet1" sheetId="8" r:id="rId1"/>
  </sheets>
  <calcPr calcId="181029"/>
</workbook>
</file>

<file path=xl/calcChain.xml><?xml version="1.0" encoding="utf-8"?>
<calcChain xmlns="http://schemas.openxmlformats.org/spreadsheetml/2006/main">
  <c r="G8" i="8" l="1"/>
  <c r="C28" i="8" l="1"/>
  <c r="C24" i="8"/>
  <c r="B28" i="8"/>
  <c r="C15" i="8"/>
  <c r="B15" i="8"/>
  <c r="B24" i="8"/>
  <c r="B25" i="8" s="1"/>
  <c r="B26" i="8" s="1"/>
  <c r="B29" i="8" l="1"/>
  <c r="C25" i="8"/>
  <c r="C26" i="8" s="1"/>
  <c r="C29" i="8" s="1"/>
  <c r="B17" i="8"/>
  <c r="C17" i="8"/>
</calcChain>
</file>

<file path=xl/sharedStrings.xml><?xml version="1.0" encoding="utf-8"?>
<sst xmlns="http://schemas.openxmlformats.org/spreadsheetml/2006/main" count="41" uniqueCount="34">
  <si>
    <t>Total Gross</t>
  </si>
  <si>
    <t xml:space="preserve">Fill-in </t>
  </si>
  <si>
    <t>Calculation, do not change</t>
  </si>
  <si>
    <t>Calculation should be zero, or allow for pennies in rounding</t>
  </si>
  <si>
    <t>Payroll Report</t>
  </si>
  <si>
    <t>Pay Item Summary</t>
  </si>
  <si>
    <t>Difference should be zero</t>
  </si>
  <si>
    <t>multiplied by 14%</t>
  </si>
  <si>
    <t>Wages with out</t>
  </si>
  <si>
    <t>Retirement</t>
  </si>
  <si>
    <t>400 SERS Total Gross</t>
  </si>
  <si>
    <t>450 STRS Total Gross</t>
  </si>
  <si>
    <t>&lt;---Should be zero!</t>
  </si>
  <si>
    <t>Calculation</t>
  </si>
  <si>
    <t>Multiply by 14%</t>
  </si>
  <si>
    <t>Difference</t>
  </si>
  <si>
    <t>Ded Amt from Report</t>
  </si>
  <si>
    <t>400 SERS</t>
  </si>
  <si>
    <t>450 STRS</t>
  </si>
  <si>
    <t>divided by 10% SERS</t>
  </si>
  <si>
    <t>&lt;-divided by 14% STRS</t>
  </si>
  <si>
    <t>Total of deductions</t>
  </si>
  <si>
    <t>&lt;-Total of deductions</t>
  </si>
  <si>
    <t>&lt;-multiplied by 14%</t>
  </si>
  <si>
    <t>450 from above</t>
  </si>
  <si>
    <t>400 from above</t>
  </si>
  <si>
    <t>&lt;-Difference should be zero(pennies rounding)</t>
  </si>
  <si>
    <t>Check Retirement Gross and Deductions</t>
  </si>
  <si>
    <t>Applicable Gross*</t>
  </si>
  <si>
    <t>*includes inflated amounts.</t>
  </si>
  <si>
    <t>Students w/out Retire</t>
  </si>
  <si>
    <t>Board Member</t>
  </si>
  <si>
    <t>590/690 SERS</t>
  </si>
  <si>
    <t>591/691 STRS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</si>
</sst>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43" fontId="0" fillId="3" borderId="0" xfId="1" applyFont="1" applyFill="1"/>
    <xf numFmtId="43" fontId="0" fillId="4" borderId="0" xfId="1" applyFont="1" applyFill="1"/>
    <xf numFmtId="0" fontId="0" fillId="4" borderId="0" xfId="0" applyFill="1"/>
    <xf numFmtId="0" fontId="2" fillId="0" borderId="0" xfId="0" applyFont="1"/>
    <xf numFmtId="0" fontId="3" fillId="3" borderId="0" xfId="0" applyFont="1" applyFill="1"/>
    <xf numFmtId="0" fontId="3" fillId="4" borderId="0" xfId="0" applyFont="1" applyFill="1"/>
    <xf numFmtId="9" fontId="0" fillId="2" borderId="0" xfId="1" applyNumberFormat="1" applyFont="1" applyFill="1"/>
    <xf numFmtId="43" fontId="0" fillId="2" borderId="0" xfId="1" applyFont="1" applyFill="1"/>
    <xf numFmtId="0" fontId="3" fillId="2" borderId="0" xfId="0" applyFont="1" applyFill="1"/>
    <xf numFmtId="44" fontId="0" fillId="3" borderId="0" xfId="2" applyFont="1" applyFill="1"/>
    <xf numFmtId="43" fontId="0" fillId="0" borderId="0" xfId="1" applyFont="1"/>
    <xf numFmtId="44" fontId="0" fillId="0" borderId="0" xfId="2" applyFont="1" applyFill="1"/>
    <xf numFmtId="43" fontId="0" fillId="0" borderId="0" xfId="1" applyFont="1" applyFill="1"/>
    <xf numFmtId="9" fontId="0" fillId="0" borderId="0" xfId="1" applyNumberFormat="1" applyFont="1" applyFill="1"/>
    <xf numFmtId="43" fontId="3" fillId="3" borderId="0" xfId="1" applyFont="1" applyFill="1"/>
    <xf numFmtId="0" fontId="0" fillId="0" borderId="0" xfId="1" applyNumberFormat="1" applyFont="1" applyFill="1"/>
    <xf numFmtId="0" fontId="0" fillId="0" borderId="0" xfId="0" applyAlignment="1">
      <alignment horizontal="left"/>
    </xf>
    <xf numFmtId="43" fontId="0" fillId="3" borderId="0" xfId="1" applyFont="1" applyFill="1" applyBorder="1"/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G20" sqref="G20"/>
    </sheetView>
  </sheetViews>
  <sheetFormatPr defaultRowHeight="12.75" x14ac:dyDescent="0.2"/>
  <cols>
    <col min="1" max="1" width="22" customWidth="1"/>
    <col min="2" max="2" width="20.140625" bestFit="1" customWidth="1"/>
    <col min="3" max="3" width="19.85546875" bestFit="1" customWidth="1"/>
    <col min="4" max="4" width="19.140625" customWidth="1"/>
    <col min="5" max="5" width="19.28515625" bestFit="1" customWidth="1"/>
    <col min="6" max="6" width="14" bestFit="1" customWidth="1"/>
  </cols>
  <sheetData>
    <row r="1" spans="1:8" ht="18" x14ac:dyDescent="0.25">
      <c r="A1" s="5" t="s">
        <v>27</v>
      </c>
    </row>
    <row r="2" spans="1:8" x14ac:dyDescent="0.2">
      <c r="A2" s="6" t="s">
        <v>1</v>
      </c>
    </row>
    <row r="3" spans="1:8" x14ac:dyDescent="0.2">
      <c r="A3" s="7" t="s">
        <v>3</v>
      </c>
      <c r="B3" s="4"/>
      <c r="C3" s="4"/>
    </row>
    <row r="4" spans="1:8" x14ac:dyDescent="0.2">
      <c r="A4" s="10" t="s">
        <v>2</v>
      </c>
      <c r="B4" s="1"/>
    </row>
    <row r="5" spans="1:8" ht="18" x14ac:dyDescent="0.25">
      <c r="A5" s="5"/>
    </row>
    <row r="6" spans="1:8" x14ac:dyDescent="0.2">
      <c r="A6" s="21" t="s">
        <v>4</v>
      </c>
      <c r="B6" s="22" t="s">
        <v>5</v>
      </c>
      <c r="C6" s="22" t="s">
        <v>5</v>
      </c>
      <c r="D6" t="s">
        <v>30</v>
      </c>
      <c r="E6" t="s">
        <v>31</v>
      </c>
      <c r="F6" t="s">
        <v>8</v>
      </c>
    </row>
    <row r="7" spans="1:8" x14ac:dyDescent="0.2">
      <c r="A7" t="s">
        <v>0</v>
      </c>
      <c r="B7" s="20" t="s">
        <v>10</v>
      </c>
      <c r="C7" s="20" t="s">
        <v>11</v>
      </c>
      <c r="F7" t="s">
        <v>9</v>
      </c>
      <c r="G7" t="s">
        <v>15</v>
      </c>
    </row>
    <row r="8" spans="1:8" x14ac:dyDescent="0.2">
      <c r="A8" s="11">
        <v>472017.23</v>
      </c>
      <c r="B8" s="2">
        <v>101851.05</v>
      </c>
      <c r="C8" s="2">
        <v>366608.97</v>
      </c>
      <c r="D8" s="19">
        <v>2545.1999999999998</v>
      </c>
      <c r="E8" s="19">
        <v>750</v>
      </c>
      <c r="F8" s="2">
        <v>262.01</v>
      </c>
      <c r="G8" s="3">
        <f>+A8-B8-C8-D8-E8-F8</f>
        <v>2.1145751816220582E-11</v>
      </c>
      <c r="H8" t="s">
        <v>12</v>
      </c>
    </row>
    <row r="9" spans="1:8" x14ac:dyDescent="0.2">
      <c r="A9" s="13"/>
      <c r="B9" s="14"/>
      <c r="C9" s="14"/>
      <c r="D9" s="14"/>
      <c r="E9" s="14"/>
    </row>
    <row r="10" spans="1:8" x14ac:dyDescent="0.2">
      <c r="A10" s="13"/>
      <c r="B10" s="14"/>
      <c r="C10" s="14"/>
      <c r="D10" s="14"/>
      <c r="E10" s="14"/>
    </row>
    <row r="11" spans="1:8" x14ac:dyDescent="0.2">
      <c r="A11" s="13"/>
      <c r="B11" s="22" t="s">
        <v>5</v>
      </c>
      <c r="C11" s="22" t="s">
        <v>5</v>
      </c>
      <c r="D11" s="14"/>
      <c r="E11" s="14"/>
    </row>
    <row r="12" spans="1:8" x14ac:dyDescent="0.2">
      <c r="A12" s="13"/>
      <c r="B12" s="20" t="s">
        <v>17</v>
      </c>
      <c r="C12" s="20" t="s">
        <v>18</v>
      </c>
      <c r="D12" s="14"/>
      <c r="E12" s="14"/>
    </row>
    <row r="13" spans="1:8" x14ac:dyDescent="0.2">
      <c r="A13" s="17" t="s">
        <v>28</v>
      </c>
      <c r="B13" s="2">
        <v>101851.05</v>
      </c>
      <c r="C13" s="2">
        <v>370087.75</v>
      </c>
      <c r="D13" s="14" t="s">
        <v>29</v>
      </c>
    </row>
    <row r="14" spans="1:8" x14ac:dyDescent="0.2">
      <c r="A14" t="s">
        <v>14</v>
      </c>
      <c r="B14" s="8">
        <v>0.14000000000000001</v>
      </c>
      <c r="C14" s="8">
        <v>0.14000000000000001</v>
      </c>
      <c r="D14" s="15"/>
    </row>
    <row r="15" spans="1:8" x14ac:dyDescent="0.2">
      <c r="A15" t="s">
        <v>13</v>
      </c>
      <c r="B15" s="9">
        <f>+B14*B13</f>
        <v>14259.147000000003</v>
      </c>
      <c r="C15" s="9">
        <f>+C14*C13</f>
        <v>51812.285000000003</v>
      </c>
      <c r="D15" s="14"/>
    </row>
    <row r="16" spans="1:8" x14ac:dyDescent="0.2">
      <c r="A16" t="s">
        <v>16</v>
      </c>
      <c r="B16" s="2">
        <v>14259.15</v>
      </c>
      <c r="C16" s="2">
        <v>51812.22</v>
      </c>
      <c r="D16" s="14"/>
    </row>
    <row r="17" spans="1:4" x14ac:dyDescent="0.2">
      <c r="A17" t="s">
        <v>15</v>
      </c>
      <c r="B17" s="3">
        <f t="shared" ref="B17:C17" si="0">+B15-B16</f>
        <v>-2.9999999969732016E-3</v>
      </c>
      <c r="C17" s="3">
        <f t="shared" si="0"/>
        <v>6.5000000002328306E-2</v>
      </c>
      <c r="D17" t="s">
        <v>26</v>
      </c>
    </row>
    <row r="20" spans="1:4" x14ac:dyDescent="0.2">
      <c r="B20" s="22" t="s">
        <v>5</v>
      </c>
      <c r="C20" s="22" t="s">
        <v>5</v>
      </c>
    </row>
    <row r="21" spans="1:4" x14ac:dyDescent="0.2">
      <c r="B21" s="20" t="s">
        <v>32</v>
      </c>
      <c r="C21" s="20" t="s">
        <v>33</v>
      </c>
    </row>
    <row r="22" spans="1:4" x14ac:dyDescent="0.2">
      <c r="A22">
        <v>590</v>
      </c>
      <c r="B22" s="16">
        <v>9148.9500000000007</v>
      </c>
      <c r="C22" s="16">
        <v>47379.27</v>
      </c>
      <c r="D22" s="18">
        <v>591</v>
      </c>
    </row>
    <row r="23" spans="1:4" x14ac:dyDescent="0.2">
      <c r="A23">
        <v>690</v>
      </c>
      <c r="B23" s="16">
        <v>1036.23</v>
      </c>
      <c r="C23" s="16">
        <v>4432.95</v>
      </c>
      <c r="D23" s="18">
        <v>691</v>
      </c>
    </row>
    <row r="24" spans="1:4" x14ac:dyDescent="0.2">
      <c r="A24" t="s">
        <v>21</v>
      </c>
      <c r="B24" s="9">
        <f>+B22+B23</f>
        <v>10185.18</v>
      </c>
      <c r="C24" s="9">
        <f>+C22+C23</f>
        <v>51812.219999999994</v>
      </c>
      <c r="D24" t="s">
        <v>22</v>
      </c>
    </row>
    <row r="25" spans="1:4" x14ac:dyDescent="0.2">
      <c r="A25" t="s">
        <v>19</v>
      </c>
      <c r="B25" s="9">
        <f>+B24/10%</f>
        <v>101851.8</v>
      </c>
      <c r="C25" s="9">
        <f>+C24/14%</f>
        <v>370087.28571428562</v>
      </c>
      <c r="D25" t="s">
        <v>20</v>
      </c>
    </row>
    <row r="26" spans="1:4" x14ac:dyDescent="0.2">
      <c r="A26" t="s">
        <v>7</v>
      </c>
      <c r="B26" s="9">
        <f>+B25*14%</f>
        <v>14259.252000000002</v>
      </c>
      <c r="C26" s="9">
        <f>+C25*14%</f>
        <v>51812.219999999994</v>
      </c>
      <c r="D26" t="s">
        <v>23</v>
      </c>
    </row>
    <row r="27" spans="1:4" x14ac:dyDescent="0.2">
      <c r="B27" s="12"/>
      <c r="C27" s="12"/>
    </row>
    <row r="28" spans="1:4" x14ac:dyDescent="0.2">
      <c r="A28" t="s">
        <v>25</v>
      </c>
      <c r="B28" s="9">
        <f>+B16</f>
        <v>14259.15</v>
      </c>
      <c r="C28" s="9">
        <f>+C16</f>
        <v>51812.22</v>
      </c>
      <c r="D28" t="s">
        <v>24</v>
      </c>
    </row>
    <row r="29" spans="1:4" x14ac:dyDescent="0.2">
      <c r="A29" t="s">
        <v>6</v>
      </c>
      <c r="B29" s="3">
        <f>+B26-B28</f>
        <v>0.10200000000259024</v>
      </c>
      <c r="C29" s="3">
        <f>+C26-C28</f>
        <v>0</v>
      </c>
      <c r="D29" t="s">
        <v>26</v>
      </c>
    </row>
    <row r="30" spans="1:4" x14ac:dyDescent="0.2">
      <c r="C30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Northwest Ohio Educational Service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Schmucker</dc:creator>
  <cp:lastModifiedBy>Stephanie Schmucker</cp:lastModifiedBy>
  <cp:lastPrinted>2018-03-09T20:06:52Z</cp:lastPrinted>
  <dcterms:created xsi:type="dcterms:W3CDTF">2006-12-20T14:20:18Z</dcterms:created>
  <dcterms:modified xsi:type="dcterms:W3CDTF">2023-11-09T15:53:10Z</dcterms:modified>
</cp:coreProperties>
</file>